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<sst xmlns="http://schemas.openxmlformats.org/spreadsheetml/2006/main" count="64" uniqueCount="32">
  <si>
    <t>Berechnung der Futtermenge zur Gewichtsreduktion</t>
  </si>
  <si>
    <t>kg</t>
  </si>
  <si>
    <t>Das Idealgwicht / Zielgewicht meines Hundes beträgt:</t>
  </si>
  <si>
    <t>2) Bestimmung des Idealgewichts / Zielgewichts</t>
  </si>
  <si>
    <t>1) Bestimmung des aktuellen Gewichts</t>
  </si>
  <si>
    <t>Das aktuelle Gewicht meines Hundes beträgt:</t>
  </si>
  <si>
    <t>Das aktuelle Gewicht meiner Katze beträgt:</t>
  </si>
  <si>
    <t>Das Idealgwicht / Zielgewicht meiner Katze beträgt:</t>
  </si>
  <si>
    <t>3) Berechnung des täglichen Kalorienbedarfs zur Erhaltung des Gewichts</t>
  </si>
  <si>
    <t>Der tägliche Kalorienbedarf bei meinem Hund betägt</t>
  </si>
  <si>
    <t>bei einem zu Übergewicht neigenden Hund</t>
  </si>
  <si>
    <t>bei einem kastrierten Hund</t>
  </si>
  <si>
    <t>bei einem unkastrierten Hund</t>
  </si>
  <si>
    <t xml:space="preserve">bei leichtem Hundesport </t>
  </si>
  <si>
    <t>kcal</t>
  </si>
  <si>
    <t>Der tägliche Kalorienbedarf bei meiner Katze betägt</t>
  </si>
  <si>
    <t>bei einer kastrierten Katze</t>
  </si>
  <si>
    <t>bei einer unkastrierten Katze</t>
  </si>
  <si>
    <t>4) Berechnung des täglichen Kalorienbedarfs zur Gewichtsreduktion</t>
  </si>
  <si>
    <t>Der tägliche Futterbedarf meines Hundes beträgt</t>
  </si>
  <si>
    <t>bei Hill´s r/d trocken</t>
  </si>
  <si>
    <t>bei Hill´s r/d Dose</t>
  </si>
  <si>
    <t>Der tägliche Futterbedarf meiner Katze beträgt</t>
  </si>
  <si>
    <t>bei Royal Canin Obesity Management trocken</t>
  </si>
  <si>
    <t>bei Royal Canin Obesity Management Dose</t>
  </si>
  <si>
    <t>bei Royal Canin Obesity Management Frischebeutel</t>
  </si>
  <si>
    <t>g Futter</t>
  </si>
  <si>
    <t xml:space="preserve">5) Berechnung der täglich zu fütternden Menge Diätfutter </t>
  </si>
  <si>
    <t>bei einer zu Übergewicht neigenden Katze</t>
  </si>
  <si>
    <t>bei Royal Canin Satiety trocken</t>
  </si>
  <si>
    <t>bei Eukanuba Restricted Calorie trocken</t>
  </si>
  <si>
    <t>bei Eukanuba Restricted Calorie Dose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</si>
</sst>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5">
      <selection activeCell="F13" sqref="F13"/>
    </sheetView>
  </sheetViews>
  <sheetFormatPr defaultColWidth="11.421875" defaultRowHeight="12.75"/>
  <cols>
    <col min="6" max="6" width="11.57421875" style="0" bestFit="1" customWidth="1"/>
  </cols>
  <sheetData>
    <row r="1" ht="12.75">
      <c r="A1" s="1" t="s">
        <v>0</v>
      </c>
    </row>
    <row r="3" ht="12.75">
      <c r="A3" s="1" t="s">
        <v>4</v>
      </c>
    </row>
    <row r="4" spans="2:7" ht="12.75">
      <c r="B4" t="s">
        <v>5</v>
      </c>
      <c r="F4" s="4"/>
      <c r="G4" t="s">
        <v>1</v>
      </c>
    </row>
    <row r="6" spans="2:7" ht="12.75">
      <c r="B6" t="s">
        <v>6</v>
      </c>
      <c r="F6" s="4"/>
      <c r="G6" t="s">
        <v>1</v>
      </c>
    </row>
    <row r="7" ht="12.75">
      <c r="G7" s="2"/>
    </row>
    <row r="8" ht="12.75">
      <c r="G8" s="2"/>
    </row>
    <row r="9" s="1" customFormat="1" ht="12.75">
      <c r="A9" s="1" t="s">
        <v>3</v>
      </c>
    </row>
    <row r="11" spans="2:7" s="1" customFormat="1" ht="12.75">
      <c r="B11" t="s">
        <v>2</v>
      </c>
      <c r="C11"/>
      <c r="D11"/>
      <c r="E11"/>
      <c r="F11" s="4"/>
      <c r="G11" t="s">
        <v>1</v>
      </c>
    </row>
    <row r="12" s="1" customFormat="1" ht="12.75"/>
    <row r="13" spans="2:7" s="1" customFormat="1" ht="12.75">
      <c r="B13" t="s">
        <v>7</v>
      </c>
      <c r="C13"/>
      <c r="D13"/>
      <c r="E13"/>
      <c r="F13" s="4"/>
      <c r="G13" t="s">
        <v>1</v>
      </c>
    </row>
    <row r="14" spans="2:7" s="1" customFormat="1" ht="12.75">
      <c r="B14"/>
      <c r="C14"/>
      <c r="D14"/>
      <c r="E14"/>
      <c r="F14" s="2"/>
      <c r="G14"/>
    </row>
    <row r="15" s="1" customFormat="1" ht="12.75"/>
    <row r="16" s="1" customFormat="1" ht="12.75">
      <c r="A16" s="1" t="s">
        <v>8</v>
      </c>
    </row>
    <row r="18" ht="12.75">
      <c r="B18" t="s">
        <v>9</v>
      </c>
    </row>
    <row r="19" spans="2:7" ht="12.75">
      <c r="B19" t="s">
        <v>10</v>
      </c>
      <c r="F19" s="3">
        <f>POWER(F11,0.75)*70*1.4</f>
        <v>0</v>
      </c>
      <c r="G19" t="s">
        <v>14</v>
      </c>
    </row>
    <row r="20" spans="2:7" ht="12.75">
      <c r="B20" t="s">
        <v>11</v>
      </c>
      <c r="F20" s="3">
        <f>POWER(F11,0.75)*70*1.6</f>
        <v>0</v>
      </c>
      <c r="G20" t="s">
        <v>14</v>
      </c>
    </row>
    <row r="21" spans="2:7" ht="12.75">
      <c r="B21" t="s">
        <v>12</v>
      </c>
      <c r="F21" s="3">
        <f>POWER(F11,0.75)*70*1.8</f>
        <v>0</v>
      </c>
      <c r="G21" t="s">
        <v>14</v>
      </c>
    </row>
    <row r="22" spans="2:7" ht="12.75">
      <c r="B22" t="s">
        <v>13</v>
      </c>
      <c r="F22" s="3">
        <f>POWER(F11,0.75)*70*2</f>
        <v>0</v>
      </c>
      <c r="G22" t="s">
        <v>14</v>
      </c>
    </row>
    <row r="24" ht="12.75">
      <c r="B24" t="s">
        <v>15</v>
      </c>
    </row>
    <row r="25" spans="2:7" ht="12.75">
      <c r="B25" t="s">
        <v>28</v>
      </c>
      <c r="F25" s="3">
        <f>POWER(F13,0.75)*70*1</f>
        <v>0</v>
      </c>
      <c r="G25" t="s">
        <v>14</v>
      </c>
    </row>
    <row r="26" spans="2:7" ht="12.75">
      <c r="B26" t="s">
        <v>16</v>
      </c>
      <c r="F26" s="3">
        <f>POWER(F13,0.75)*70*1.2</f>
        <v>0</v>
      </c>
      <c r="G26" t="s">
        <v>14</v>
      </c>
    </row>
    <row r="27" spans="2:7" ht="12.75">
      <c r="B27" t="s">
        <v>17</v>
      </c>
      <c r="F27" s="3">
        <f>POWER(F13,0.75)*70*1.4</f>
        <v>0</v>
      </c>
      <c r="G27" t="s">
        <v>14</v>
      </c>
    </row>
    <row r="28" ht="12.75">
      <c r="F28" s="3"/>
    </row>
    <row r="30" ht="12.75">
      <c r="A30" s="1" t="s">
        <v>18</v>
      </c>
    </row>
    <row r="32" spans="2:7" ht="12.75">
      <c r="B32" t="s">
        <v>9</v>
      </c>
      <c r="F32" s="3">
        <f>F20*0.6</f>
        <v>0</v>
      </c>
      <c r="G32" t="s">
        <v>14</v>
      </c>
    </row>
    <row r="34" spans="2:7" ht="12.75">
      <c r="B34" t="s">
        <v>15</v>
      </c>
      <c r="F34" s="3">
        <f>F26*0.7</f>
        <v>0</v>
      </c>
      <c r="G34" t="s">
        <v>14</v>
      </c>
    </row>
    <row r="37" ht="12.75">
      <c r="A37" s="1" t="s">
        <v>27</v>
      </c>
    </row>
    <row r="39" ht="12.75">
      <c r="B39" t="s">
        <v>19</v>
      </c>
    </row>
    <row r="41" spans="2:7" ht="12.75">
      <c r="B41" t="s">
        <v>20</v>
      </c>
      <c r="F41" s="5">
        <f>100/265*F32</f>
        <v>0</v>
      </c>
      <c r="G41" s="6" t="s">
        <v>26</v>
      </c>
    </row>
    <row r="42" spans="2:7" ht="12.75">
      <c r="B42" t="s">
        <v>23</v>
      </c>
      <c r="F42" s="5">
        <f>100/352*F32</f>
        <v>0</v>
      </c>
      <c r="G42" s="6" t="s">
        <v>26</v>
      </c>
    </row>
    <row r="43" spans="2:7" ht="12.75">
      <c r="B43" t="s">
        <v>29</v>
      </c>
      <c r="F43" s="5">
        <f>100/324.3*F32</f>
        <v>0</v>
      </c>
      <c r="G43" s="6" t="s">
        <v>26</v>
      </c>
    </row>
    <row r="44" spans="2:7" ht="12.75">
      <c r="B44" t="s">
        <v>30</v>
      </c>
      <c r="F44" s="5">
        <f>100/364.8*F32</f>
        <v>0</v>
      </c>
      <c r="G44" s="6" t="s">
        <v>26</v>
      </c>
    </row>
    <row r="45" ht="12.75">
      <c r="G45" s="6"/>
    </row>
    <row r="46" spans="2:7" ht="12.75">
      <c r="B46" t="s">
        <v>21</v>
      </c>
      <c r="F46" s="5">
        <f>100/72*F32</f>
        <v>0</v>
      </c>
      <c r="G46" s="6" t="s">
        <v>26</v>
      </c>
    </row>
    <row r="47" spans="2:7" ht="12.75">
      <c r="B47" t="s">
        <v>24</v>
      </c>
      <c r="F47" s="5">
        <f>100/62*F32</f>
        <v>0</v>
      </c>
      <c r="G47" s="6" t="s">
        <v>26</v>
      </c>
    </row>
    <row r="48" spans="2:7" ht="12.75">
      <c r="B48" t="s">
        <v>31</v>
      </c>
      <c r="F48" s="5">
        <f>100/112*F32</f>
        <v>0</v>
      </c>
      <c r="G48" s="6" t="s">
        <v>26</v>
      </c>
    </row>
    <row r="49" ht="12.75">
      <c r="G49" s="6"/>
    </row>
    <row r="50" spans="2:7" ht="12.75">
      <c r="B50" t="s">
        <v>22</v>
      </c>
      <c r="F50" s="3"/>
      <c r="G50" s="6"/>
    </row>
    <row r="51" ht="12.75">
      <c r="G51" s="6"/>
    </row>
    <row r="52" spans="2:7" ht="12.75">
      <c r="B52" t="s">
        <v>20</v>
      </c>
      <c r="F52" s="5">
        <f>100/296*F34</f>
        <v>0</v>
      </c>
      <c r="G52" s="6" t="s">
        <v>26</v>
      </c>
    </row>
    <row r="53" spans="2:7" ht="12.75">
      <c r="B53" t="s">
        <v>23</v>
      </c>
      <c r="F53" s="5">
        <f>100/363*F34</f>
        <v>0</v>
      </c>
      <c r="G53" s="6" t="s">
        <v>26</v>
      </c>
    </row>
    <row r="54" spans="2:7" ht="12.75">
      <c r="B54" t="s">
        <v>29</v>
      </c>
      <c r="F54" s="5">
        <f>100/327*F34</f>
        <v>0</v>
      </c>
      <c r="G54" s="6" t="s">
        <v>26</v>
      </c>
    </row>
    <row r="55" spans="2:7" ht="12.75">
      <c r="B55" t="s">
        <v>30</v>
      </c>
      <c r="F55" s="5">
        <f>100/347.6*F34</f>
        <v>0</v>
      </c>
      <c r="G55" s="6" t="s">
        <v>26</v>
      </c>
    </row>
    <row r="56" ht="12.75">
      <c r="G56" s="6"/>
    </row>
    <row r="57" spans="2:7" ht="12.75">
      <c r="B57" t="s">
        <v>21</v>
      </c>
      <c r="F57" s="5">
        <f>100/77*F34</f>
        <v>0</v>
      </c>
      <c r="G57" s="6" t="s">
        <v>26</v>
      </c>
    </row>
    <row r="58" spans="2:7" ht="12.75">
      <c r="B58" t="s">
        <v>25</v>
      </c>
      <c r="F58" s="5">
        <f>100/60*F34</f>
        <v>0</v>
      </c>
      <c r="G58" s="6" t="s">
        <v>26</v>
      </c>
    </row>
    <row r="59" spans="2:7" ht="12.75">
      <c r="B59" t="s">
        <v>31</v>
      </c>
      <c r="F59" s="5">
        <f>100/120*F34</f>
        <v>0</v>
      </c>
      <c r="G59" s="6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2009-07-25T17:08:56Z</dcterms:created>
  <dcterms:modified xsi:type="dcterms:W3CDTF">2021-03-10T15:35:41Z</dcterms:modified>
  <cp:category/>
  <cp:version/>
  <cp:contentType/>
  <cp:contentStatus/>
</cp:coreProperties>
</file>